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<sst xmlns="http://schemas.openxmlformats.org/spreadsheetml/2006/main" count="205" uniqueCount="181">
  <si>
    <t>Nr Art.</t>
  </si>
  <si>
    <t>Opis 2</t>
  </si>
  <si>
    <t>Opis 3</t>
  </si>
  <si>
    <t>Dźwignia ruchu</t>
  </si>
  <si>
    <t>second motion lever 045136H59</t>
  </si>
  <si>
    <t>Schaffer DPK 400x400</t>
  </si>
  <si>
    <t>1.</t>
  </si>
  <si>
    <t>Schaffer DPK 400x401</t>
  </si>
  <si>
    <t>Rolka podtrzymująca</t>
  </si>
  <si>
    <t>Przekładnia zębata</t>
  </si>
  <si>
    <t>spur wheel gearbox 0,55 kW 400V</t>
  </si>
  <si>
    <t>RF77DRS71M4-TF 9.3 1/min</t>
  </si>
  <si>
    <t>Podwójna klapa migałkowa (do 450 C)</t>
  </si>
  <si>
    <t xml:space="preserve">double pendulum flap 040950 400x400  (do 450 C) </t>
  </si>
  <si>
    <t>Schaffer 22 m3/h 230/400V  0.55kW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</si>
  <si>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</si>
  <si>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</si>
  <si>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</si>
  <si>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</si>
  <si>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</si>
  <si>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</si>
  <si>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</si>
  <si>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</si>
  <si>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</si>
  <si>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</si>
  <si>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</si>
  <si>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</si>
  <si>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</si>
  <si>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helical gear motor 0.18 kW/M6 270 (T) IE3</t>
  </si>
  <si>
    <t>Motoreduktor</t>
  </si>
  <si>
    <t>R87R57DR63M4  TF/DH                                     1.0  1/min</t>
  </si>
  <si>
    <t>Schaffer TFS DN400/56837</t>
  </si>
  <si>
    <t>trough screw conveyor 20B-1 fi 60 Z=37  3000 Nm</t>
  </si>
  <si>
    <t>Schaffer FS 081242TJ</t>
  </si>
  <si>
    <t>przenośnik ślimakowy</t>
  </si>
  <si>
    <t>packing box fi80/5-teil</t>
  </si>
  <si>
    <t>Graphit -200 bis + 450 C</t>
  </si>
  <si>
    <t>osłony</t>
  </si>
  <si>
    <t>120 m</t>
  </si>
  <si>
    <t xml:space="preserve">conveying chain mont 290-142V-BT2 (50x29) </t>
  </si>
  <si>
    <t>45/12 16 MnCr5</t>
  </si>
  <si>
    <t>łańcuch przenośnika</t>
  </si>
  <si>
    <t xml:space="preserve">chain wheel complete mont B fi 100x90 / 6Zx70 </t>
  </si>
  <si>
    <t>142V  17CrNiMo6</t>
  </si>
  <si>
    <t>koło łańcuchowe</t>
  </si>
  <si>
    <t>shearing pin wheel cpl20B-1 Bohr fi 80</t>
  </si>
  <si>
    <t>76Z-  1 i 1/4" Aussen fi 784</t>
  </si>
  <si>
    <t>pinion 20B-1  16Z-   1 i 1/4"</t>
  </si>
  <si>
    <t>wałek zębaty</t>
  </si>
  <si>
    <t>Welle fi 50x100 seitlich</t>
  </si>
  <si>
    <t>deflection pulley mounted fi200/80x50 geteilt 4-teiling</t>
  </si>
  <si>
    <t>koło zwrotne</t>
  </si>
  <si>
    <t>C45 mit Raupen u Bef-Schr</t>
  </si>
  <si>
    <t>wear part set RAF-PLSTE-ENTAS</t>
  </si>
  <si>
    <t>H-TKF 56118</t>
  </si>
  <si>
    <t>zestaw części zużywających się</t>
  </si>
  <si>
    <t>stripper cpl 70x70x(458)</t>
  </si>
  <si>
    <t>R100</t>
  </si>
  <si>
    <t>zgarniacz</t>
  </si>
  <si>
    <t>15.</t>
  </si>
  <si>
    <t>16.</t>
  </si>
  <si>
    <t>roller chain kit 20B-1 x 6.000m</t>
  </si>
  <si>
    <t>1 i 1/4"(31.75)x19.56 / 189 Glieder</t>
  </si>
  <si>
    <t>łańcuch rolkowy</t>
  </si>
  <si>
    <t>17.</t>
  </si>
  <si>
    <t>supporting roller NUTR-3072 3-teil</t>
  </si>
  <si>
    <t>chain sheel complete 16B1 / W fi50-13Z</t>
  </si>
  <si>
    <t>Koło łańcuchowe  kpl. 16B1/W fi 50-13Z</t>
  </si>
  <si>
    <t>Lp.</t>
  </si>
  <si>
    <t>spur wheel gearbox 1.5 kW /  M1 270  (T) IE3 S4</t>
  </si>
  <si>
    <t>R87 DRN90L4/TF/AL/DH 12  1/min</t>
  </si>
  <si>
    <t>przekładnia zębata</t>
  </si>
  <si>
    <t>fartuch</t>
  </si>
  <si>
    <t>impact apron 340x220x30</t>
  </si>
  <si>
    <t>St 52 PM 340-10</t>
  </si>
  <si>
    <t>screen 545x319x5</t>
  </si>
  <si>
    <t>ekran</t>
  </si>
  <si>
    <t>inox zu PMS 340-10                          MW 15x15</t>
  </si>
  <si>
    <t>strzepywacz na sprężone powietrze</t>
  </si>
  <si>
    <t>compressed-air interval beater PKL 740/6</t>
  </si>
  <si>
    <t>inkl Bausatz EE + Befesting-Satz</t>
  </si>
  <si>
    <t>uszczelniacz</t>
  </si>
  <si>
    <t>double lip joint TSN 613 L 4-teiling</t>
  </si>
  <si>
    <t>fur Wellen fi 60 zu Stehlager</t>
  </si>
  <si>
    <t>induction motor 7.5 kW SEW IE3 IP55</t>
  </si>
  <si>
    <t>DRN132M4/FF/TF/AL./S4</t>
  </si>
  <si>
    <t>silnik</t>
  </si>
  <si>
    <t>labyrinth ring fi 161/121x11.5  2 teil</t>
  </si>
  <si>
    <t>zu Lager PM 340-10</t>
  </si>
  <si>
    <t xml:space="preserve">pierścień labiryntowy </t>
  </si>
  <si>
    <t>grid 743x326 inox</t>
  </si>
  <si>
    <t>MW38x38 Tragstab 25/4</t>
  </si>
  <si>
    <t>sito</t>
  </si>
  <si>
    <t>fluidisation cloth AD350 fi 324x4,5</t>
  </si>
  <si>
    <t>Fluitex do 250 C  12xfi9  Lk301</t>
  </si>
  <si>
    <t>DN 200/250 C</t>
  </si>
  <si>
    <t>wear part set MVP202 M                  5-teiling</t>
  </si>
  <si>
    <t>turning gear mount MVP202/302  200 C</t>
  </si>
  <si>
    <t>mocowanie przekładni</t>
  </si>
  <si>
    <t>Ersatzteilgruppe</t>
  </si>
  <si>
    <t>głowica</t>
  </si>
  <si>
    <t>fork head SG-M20x1.5</t>
  </si>
  <si>
    <t>St vzi ISO 8140 mit Mu/Bolz</t>
  </si>
  <si>
    <t>dźwignia</t>
  </si>
  <si>
    <t>lever cpl 179x78x76</t>
  </si>
  <si>
    <t xml:space="preserve">St52 Welle fi 36 m </t>
  </si>
  <si>
    <t>rotar slide valve DVP065</t>
  </si>
  <si>
    <t>DN 65x210</t>
  </si>
  <si>
    <t>zawór obrotowy</t>
  </si>
  <si>
    <t>klapa pośrednia</t>
  </si>
  <si>
    <t>damper intermediate builit pneum mont DN 65  24VDC</t>
  </si>
  <si>
    <t>301-D15V6/AP3-DA/Herion/IN5409</t>
  </si>
  <si>
    <t>damper intermediate builit pneum mont DN 200  24VDC</t>
  </si>
  <si>
    <t>301-D15V6/AP45/Herion/IN5409</t>
  </si>
  <si>
    <t>dysza pierścieniowa</t>
  </si>
  <si>
    <t>ring nozzle cpl DN 65x300 spez</t>
  </si>
  <si>
    <t>Luftan 1" fur Keramikeinsatz</t>
  </si>
  <si>
    <t>wkładka doładowania</t>
  </si>
  <si>
    <t>ring jet boost insert fi 100/51x190</t>
  </si>
  <si>
    <t>Keramik m Innenkonus 30</t>
  </si>
  <si>
    <t>łańcuch</t>
  </si>
  <si>
    <t>conveying chaing mont 290-142X-BT2 (50x19)</t>
  </si>
  <si>
    <t>45/12 16MNCr5</t>
  </si>
  <si>
    <t>chain wheel complete Bfi100x70 / 6Zx46</t>
  </si>
  <si>
    <t>142X  17CrNiMo6 / 1Nut</t>
  </si>
  <si>
    <t>H-TKF 56119</t>
  </si>
  <si>
    <t>stripper cpl 70x60x(459)</t>
  </si>
  <si>
    <t>fluidisation cloth 2660x58x4.5</t>
  </si>
  <si>
    <t>Fluitex do 250 C  54xfi11</t>
  </si>
  <si>
    <t>tkanina fluidyzacyjna</t>
  </si>
  <si>
    <t>fluidisation cloth AD350  fi 324x4.5</t>
  </si>
  <si>
    <t>Fluitex  do 250 C  12xfi9  Lk301</t>
  </si>
  <si>
    <t>płótno fluidyzacyjne</t>
  </si>
  <si>
    <t>wear part se MVP202 M                     5-teiling</t>
  </si>
  <si>
    <t>DN200 / 200 C</t>
  </si>
  <si>
    <t>sealing fi670/508x2  MVP202</t>
  </si>
  <si>
    <t>uszczelka</t>
  </si>
  <si>
    <t>C-4300  20xfi26  Lk620 DN500 PN10</t>
  </si>
  <si>
    <t>rotary valve MVP202 M</t>
  </si>
  <si>
    <t>DN200x120 / 200 C</t>
  </si>
  <si>
    <t>ring nozzle cpl DN 65x300</t>
  </si>
  <si>
    <t>Luftan 1"  m Einsatz/Brecher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</si>
  <si>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</si>
  <si>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</si>
  <si>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</si>
  <si>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</si>
  <si>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</si>
  <si>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</si>
  <si>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</si>
  <si>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</si>
  <si>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</si>
  <si>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</si>
  <si>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</si>
  <si>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</si>
  <si>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</si>
  <si>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</si>
  <si>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</si>
  <si>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</si>
  <si>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</si>
  <si>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</si>
  <si>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</si>
  <si>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</si>
  <si>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</si>
  <si>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</si>
  <si>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</si>
  <si>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</si>
  <si>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</si>
  <si>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</si>
  <si>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</si>
  <si>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Opis 1</t>
  </si>
  <si>
    <t>CZĘŚCI ZAPASOWE DO UKŁADÓW ODPOPIELANIA I ODPYLANIA -- STAG ltd</t>
  </si>
  <si>
    <t>ILOŚĆ szt./m</t>
  </si>
  <si>
    <t>60m</t>
  </si>
  <si>
    <t>Transza I ILOŚĆ szt./m</t>
  </si>
  <si>
    <t>Transza II- ILOŚĆ szt./m</t>
  </si>
  <si>
    <t>Cena jednostkowa netto (w PLN)</t>
  </si>
  <si>
    <t>Stawka VAT (w%)</t>
  </si>
  <si>
    <t>Cena jednostkowa brutto (w PLN)</t>
  </si>
  <si>
    <t>Wartość brutto (w PLN)</t>
  </si>
  <si>
    <t>-</t>
  </si>
  <si>
    <t>Szczegółowe wyliczenie oferowanej ceny- załącznik nr 1a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</si>
</sst>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1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86" fontId="45" fillId="34" borderId="10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4" fontId="45" fillId="34" borderId="0" xfId="0" applyNumberFormat="1" applyFont="1" applyFill="1" applyAlignment="1">
      <alignment horizontal="center"/>
    </xf>
    <xf numFmtId="0" fontId="45" fillId="34" borderId="0" xfId="0" applyFont="1" applyFill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186" fontId="45" fillId="34" borderId="11" xfId="0" applyNumberFormat="1" applyFont="1" applyFill="1" applyBorder="1" applyAlignment="1" applyProtection="1">
      <alignment/>
      <protection locked="0"/>
    </xf>
    <xf numFmtId="10" fontId="45" fillId="34" borderId="10" xfId="0" applyNumberFormat="1" applyFont="1" applyFill="1" applyBorder="1" applyAlignment="1" applyProtection="1">
      <alignment/>
      <protection locked="0"/>
    </xf>
    <xf numFmtId="186" fontId="45" fillId="34" borderId="10" xfId="0" applyNumberFormat="1" applyFont="1" applyFill="1" applyBorder="1" applyAlignment="1" applyProtection="1">
      <alignment/>
      <protection locked="0"/>
    </xf>
    <xf numFmtId="186" fontId="46" fillId="34" borderId="10" xfId="0" applyNumberFormat="1" applyFont="1" applyFill="1" applyBorder="1" applyAlignment="1" applyProtection="1">
      <alignment/>
      <protection locked="0"/>
    </xf>
    <xf numFmtId="10" fontId="46" fillId="34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tabSelected="1" zoomScale="70" zoomScaleNormal="70" workbookViewId="0" topLeftCell="A1">
      <selection activeCell="I7" sqref="I7"/>
    </sheetView>
  </sheetViews>
  <sheetFormatPr defaultColWidth="11.421875" defaultRowHeight="15"/>
  <cols>
    <col min="1" max="1" width="7.7109375" style="8" customWidth="1"/>
    <col min="2" max="2" width="24.00390625" style="8" customWidth="1"/>
    <col min="3" max="3" width="23.57421875" style="8" customWidth="1"/>
    <col min="4" max="4" width="31.57421875" style="8" customWidth="1"/>
    <col min="5" max="6" width="23.7109375" style="8" customWidth="1"/>
    <col min="7" max="7" width="25.28125" style="8" customWidth="1"/>
    <col min="8" max="8" width="28.00390625" style="8" customWidth="1"/>
    <col min="9" max="9" width="23.00390625" style="8" customWidth="1"/>
    <col min="10" max="10" width="22.421875" style="6" customWidth="1"/>
    <col min="11" max="11" width="23.140625" style="6" customWidth="1"/>
    <col min="12" max="12" width="34.140625" style="6" customWidth="1"/>
    <col min="13" max="16384" width="11.421875" style="6" customWidth="1"/>
  </cols>
  <sheetData>
    <row r="2" spans="10:12" ht="18">
      <c r="J2" s="18" t="s">
        <v>180</v>
      </c>
      <c r="K2" s="18"/>
      <c r="L2" s="18"/>
    </row>
    <row r="3" spans="1:12" ht="47.25" customHeight="1">
      <c r="A3" s="12" t="s">
        <v>170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47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54">
      <c r="A5" s="1" t="s">
        <v>68</v>
      </c>
      <c r="B5" s="1" t="s">
        <v>171</v>
      </c>
      <c r="C5" s="1" t="s">
        <v>0</v>
      </c>
      <c r="D5" s="1" t="s">
        <v>169</v>
      </c>
      <c r="E5" s="1" t="s">
        <v>1</v>
      </c>
      <c r="F5" s="1" t="s">
        <v>2</v>
      </c>
      <c r="G5" s="1" t="s">
        <v>173</v>
      </c>
      <c r="H5" s="1" t="s">
        <v>174</v>
      </c>
      <c r="I5" s="1" t="s">
        <v>175</v>
      </c>
      <c r="J5" s="1" t="s">
        <v>176</v>
      </c>
      <c r="K5" s="1" t="s">
        <v>177</v>
      </c>
      <c r="L5" s="1" t="s">
        <v>178</v>
      </c>
    </row>
    <row r="6" spans="1:12" ht="36">
      <c r="A6" s="2" t="s">
        <v>6</v>
      </c>
      <c r="B6" s="3">
        <v>10</v>
      </c>
      <c r="C6" s="3">
        <v>62795</v>
      </c>
      <c r="D6" s="3" t="s">
        <v>4</v>
      </c>
      <c r="E6" s="3" t="s">
        <v>3</v>
      </c>
      <c r="F6" s="3" t="s">
        <v>5</v>
      </c>
      <c r="G6" s="2">
        <v>5</v>
      </c>
      <c r="H6" s="2">
        <v>5</v>
      </c>
      <c r="I6" s="19"/>
      <c r="J6" s="20"/>
      <c r="K6" s="5">
        <f>I6+I6*J6</f>
        <v>0</v>
      </c>
      <c r="L6" s="5">
        <f>PRODUCT(B6,K6)</f>
        <v>0</v>
      </c>
    </row>
    <row r="7" spans="1:12" ht="36">
      <c r="A7" s="3" t="s">
        <v>15</v>
      </c>
      <c r="B7" s="3">
        <v>20</v>
      </c>
      <c r="C7" s="3">
        <v>54088</v>
      </c>
      <c r="D7" s="3" t="s">
        <v>65</v>
      </c>
      <c r="E7" s="3" t="s">
        <v>8</v>
      </c>
      <c r="F7" s="3" t="s">
        <v>7</v>
      </c>
      <c r="G7" s="3">
        <v>10</v>
      </c>
      <c r="H7" s="3">
        <v>10</v>
      </c>
      <c r="I7" s="21"/>
      <c r="J7" s="20"/>
      <c r="K7" s="5">
        <f aca="true" t="shared" si="0" ref="K7:K49">I7+I7*J7</f>
        <v>0</v>
      </c>
      <c r="L7" s="5">
        <f aca="true" t="shared" si="1" ref="L7:L49">PRODUCT(B7,K7)</f>
        <v>0</v>
      </c>
    </row>
    <row r="8" spans="1:12" ht="36">
      <c r="A8" s="3" t="s">
        <v>16</v>
      </c>
      <c r="B8" s="3">
        <v>4</v>
      </c>
      <c r="C8" s="3">
        <v>62797</v>
      </c>
      <c r="D8" s="3" t="s">
        <v>10</v>
      </c>
      <c r="E8" s="3" t="s">
        <v>9</v>
      </c>
      <c r="F8" s="3" t="s">
        <v>11</v>
      </c>
      <c r="G8" s="3">
        <v>2</v>
      </c>
      <c r="H8" s="3">
        <v>2</v>
      </c>
      <c r="I8" s="21"/>
      <c r="J8" s="20"/>
      <c r="K8" s="5">
        <f t="shared" si="0"/>
        <v>0</v>
      </c>
      <c r="L8" s="5">
        <f t="shared" si="1"/>
        <v>0</v>
      </c>
    </row>
    <row r="9" spans="1:12" ht="61.5" customHeight="1">
      <c r="A9" s="3" t="s">
        <v>17</v>
      </c>
      <c r="B9" s="3">
        <v>1</v>
      </c>
      <c r="C9" s="3">
        <v>56841</v>
      </c>
      <c r="D9" s="3" t="s">
        <v>13</v>
      </c>
      <c r="E9" s="3" t="s">
        <v>12</v>
      </c>
      <c r="F9" s="3" t="s">
        <v>14</v>
      </c>
      <c r="G9" s="3">
        <v>1</v>
      </c>
      <c r="H9" s="3" t="s">
        <v>179</v>
      </c>
      <c r="I9" s="21"/>
      <c r="J9" s="20"/>
      <c r="K9" s="5">
        <f t="shared" si="0"/>
        <v>0</v>
      </c>
      <c r="L9" s="5">
        <f t="shared" si="1"/>
        <v>0</v>
      </c>
    </row>
    <row r="10" spans="1:12" ht="54">
      <c r="A10" s="3" t="s">
        <v>18</v>
      </c>
      <c r="B10" s="3">
        <v>1</v>
      </c>
      <c r="C10" s="3">
        <v>62789</v>
      </c>
      <c r="D10" s="3" t="s">
        <v>28</v>
      </c>
      <c r="E10" s="3" t="s">
        <v>29</v>
      </c>
      <c r="F10" s="3" t="s">
        <v>30</v>
      </c>
      <c r="G10" s="3">
        <v>1</v>
      </c>
      <c r="H10" s="3" t="s">
        <v>179</v>
      </c>
      <c r="I10" s="21"/>
      <c r="J10" s="20"/>
      <c r="K10" s="5">
        <f t="shared" si="0"/>
        <v>0</v>
      </c>
      <c r="L10" s="5">
        <f t="shared" si="1"/>
        <v>0</v>
      </c>
    </row>
    <row r="11" spans="1:12" ht="54">
      <c r="A11" s="3" t="s">
        <v>19</v>
      </c>
      <c r="B11" s="3">
        <v>1</v>
      </c>
      <c r="C11" s="3">
        <v>62790</v>
      </c>
      <c r="D11" s="3" t="s">
        <v>66</v>
      </c>
      <c r="E11" s="3" t="s">
        <v>67</v>
      </c>
      <c r="F11" s="3" t="s">
        <v>31</v>
      </c>
      <c r="G11" s="3">
        <v>1</v>
      </c>
      <c r="H11" s="3" t="s">
        <v>179</v>
      </c>
      <c r="I11" s="21"/>
      <c r="J11" s="20"/>
      <c r="K11" s="5">
        <f t="shared" si="0"/>
        <v>0</v>
      </c>
      <c r="L11" s="5">
        <f t="shared" si="1"/>
        <v>0</v>
      </c>
    </row>
    <row r="12" spans="1:12" ht="54">
      <c r="A12" s="3" t="s">
        <v>20</v>
      </c>
      <c r="B12" s="3">
        <v>1</v>
      </c>
      <c r="C12" s="3">
        <v>62791</v>
      </c>
      <c r="D12" s="3" t="s">
        <v>32</v>
      </c>
      <c r="E12" s="3" t="s">
        <v>34</v>
      </c>
      <c r="F12" s="3" t="s">
        <v>33</v>
      </c>
      <c r="G12" s="3">
        <v>1</v>
      </c>
      <c r="H12" s="3" t="s">
        <v>179</v>
      </c>
      <c r="I12" s="21"/>
      <c r="J12" s="20"/>
      <c r="K12" s="5">
        <f t="shared" si="0"/>
        <v>0</v>
      </c>
      <c r="L12" s="5">
        <f t="shared" si="1"/>
        <v>0</v>
      </c>
    </row>
    <row r="13" spans="1:12" ht="36">
      <c r="A13" s="3" t="s">
        <v>21</v>
      </c>
      <c r="B13" s="3">
        <v>1</v>
      </c>
      <c r="C13" s="3">
        <v>62792</v>
      </c>
      <c r="D13" s="3" t="s">
        <v>35</v>
      </c>
      <c r="E13" s="3" t="s">
        <v>37</v>
      </c>
      <c r="F13" s="3" t="s">
        <v>36</v>
      </c>
      <c r="G13" s="3">
        <v>1</v>
      </c>
      <c r="H13" s="3" t="s">
        <v>179</v>
      </c>
      <c r="I13" s="21"/>
      <c r="J13" s="20"/>
      <c r="K13" s="5">
        <f t="shared" si="0"/>
        <v>0</v>
      </c>
      <c r="L13" s="5">
        <f t="shared" si="1"/>
        <v>0</v>
      </c>
    </row>
    <row r="14" spans="1:12" ht="36">
      <c r="A14" s="3" t="s">
        <v>22</v>
      </c>
      <c r="B14" s="3" t="s">
        <v>38</v>
      </c>
      <c r="C14" s="3">
        <v>12397</v>
      </c>
      <c r="D14" s="3" t="s">
        <v>39</v>
      </c>
      <c r="E14" s="3" t="s">
        <v>41</v>
      </c>
      <c r="F14" s="3" t="s">
        <v>40</v>
      </c>
      <c r="G14" s="3">
        <v>60</v>
      </c>
      <c r="H14" s="3">
        <v>60</v>
      </c>
      <c r="I14" s="21"/>
      <c r="J14" s="20"/>
      <c r="K14" s="5">
        <f t="shared" si="0"/>
        <v>0</v>
      </c>
      <c r="L14" s="5">
        <f t="shared" si="1"/>
        <v>0</v>
      </c>
    </row>
    <row r="15" spans="1:12" ht="54">
      <c r="A15" s="3" t="s">
        <v>23</v>
      </c>
      <c r="B15" s="3">
        <v>2</v>
      </c>
      <c r="C15" s="3">
        <v>44511</v>
      </c>
      <c r="D15" s="3" t="s">
        <v>42</v>
      </c>
      <c r="E15" s="3" t="s">
        <v>44</v>
      </c>
      <c r="F15" s="3" t="s">
        <v>43</v>
      </c>
      <c r="G15" s="3">
        <v>1</v>
      </c>
      <c r="H15" s="3">
        <v>1</v>
      </c>
      <c r="I15" s="21"/>
      <c r="J15" s="20"/>
      <c r="K15" s="5">
        <f t="shared" si="0"/>
        <v>0</v>
      </c>
      <c r="L15" s="5">
        <f t="shared" si="1"/>
        <v>0</v>
      </c>
    </row>
    <row r="16" spans="1:12" ht="36">
      <c r="A16" s="3" t="s">
        <v>24</v>
      </c>
      <c r="B16" s="3">
        <v>2</v>
      </c>
      <c r="C16" s="3">
        <v>13386</v>
      </c>
      <c r="D16" s="3" t="s">
        <v>45</v>
      </c>
      <c r="E16" s="3" t="s">
        <v>44</v>
      </c>
      <c r="F16" s="3" t="s">
        <v>46</v>
      </c>
      <c r="G16" s="3">
        <v>1</v>
      </c>
      <c r="H16" s="3">
        <v>1</v>
      </c>
      <c r="I16" s="21"/>
      <c r="J16" s="20"/>
      <c r="K16" s="5">
        <f t="shared" si="0"/>
        <v>0</v>
      </c>
      <c r="L16" s="5">
        <f t="shared" si="1"/>
        <v>0</v>
      </c>
    </row>
    <row r="17" spans="1:12" ht="36">
      <c r="A17" s="3" t="s">
        <v>25</v>
      </c>
      <c r="B17" s="3">
        <v>2</v>
      </c>
      <c r="C17" s="3">
        <v>47022</v>
      </c>
      <c r="D17" s="3" t="s">
        <v>47</v>
      </c>
      <c r="E17" s="3" t="s">
        <v>48</v>
      </c>
      <c r="F17" s="3" t="s">
        <v>49</v>
      </c>
      <c r="G17" s="3">
        <v>1</v>
      </c>
      <c r="H17" s="3">
        <v>1</v>
      </c>
      <c r="I17" s="21"/>
      <c r="J17" s="20"/>
      <c r="K17" s="5">
        <f t="shared" si="0"/>
        <v>0</v>
      </c>
      <c r="L17" s="5">
        <f t="shared" si="1"/>
        <v>0</v>
      </c>
    </row>
    <row r="18" spans="1:12" ht="42.75" customHeight="1">
      <c r="A18" s="3" t="s">
        <v>26</v>
      </c>
      <c r="B18" s="3">
        <v>2</v>
      </c>
      <c r="C18" s="3">
        <v>45637</v>
      </c>
      <c r="D18" s="3" t="s">
        <v>50</v>
      </c>
      <c r="E18" s="3" t="s">
        <v>51</v>
      </c>
      <c r="F18" s="3" t="s">
        <v>52</v>
      </c>
      <c r="G18" s="3">
        <v>1</v>
      </c>
      <c r="H18" s="3">
        <v>1</v>
      </c>
      <c r="I18" s="21"/>
      <c r="J18" s="20"/>
      <c r="K18" s="5">
        <f t="shared" si="0"/>
        <v>0</v>
      </c>
      <c r="L18" s="5">
        <f t="shared" si="1"/>
        <v>0</v>
      </c>
    </row>
    <row r="19" spans="1:12" s="7" customFormat="1" ht="36">
      <c r="A19" s="3" t="s">
        <v>27</v>
      </c>
      <c r="B19" s="4">
        <v>2</v>
      </c>
      <c r="C19" s="4">
        <v>60039</v>
      </c>
      <c r="D19" s="4" t="s">
        <v>53</v>
      </c>
      <c r="E19" s="4" t="s">
        <v>55</v>
      </c>
      <c r="F19" s="4" t="s">
        <v>54</v>
      </c>
      <c r="G19" s="4">
        <v>1</v>
      </c>
      <c r="H19" s="4">
        <v>1</v>
      </c>
      <c r="I19" s="22"/>
      <c r="J19" s="23"/>
      <c r="K19" s="5">
        <f t="shared" si="0"/>
        <v>0</v>
      </c>
      <c r="L19" s="5">
        <f t="shared" si="1"/>
        <v>0</v>
      </c>
    </row>
    <row r="20" spans="1:12" s="7" customFormat="1" ht="36.75" customHeight="1">
      <c r="A20" s="3" t="s">
        <v>59</v>
      </c>
      <c r="B20" s="4">
        <v>1</v>
      </c>
      <c r="C20" s="4">
        <v>51655</v>
      </c>
      <c r="D20" s="4" t="s">
        <v>56</v>
      </c>
      <c r="E20" s="4" t="s">
        <v>58</v>
      </c>
      <c r="F20" s="4" t="s">
        <v>57</v>
      </c>
      <c r="G20" s="4">
        <v>1</v>
      </c>
      <c r="H20" s="4" t="s">
        <v>179</v>
      </c>
      <c r="I20" s="22"/>
      <c r="J20" s="23"/>
      <c r="K20" s="5">
        <f t="shared" si="0"/>
        <v>0</v>
      </c>
      <c r="L20" s="5">
        <f t="shared" si="1"/>
        <v>0</v>
      </c>
    </row>
    <row r="21" spans="1:12" ht="54">
      <c r="A21" s="3" t="s">
        <v>60</v>
      </c>
      <c r="B21" s="3">
        <v>3</v>
      </c>
      <c r="C21" s="3">
        <v>56651</v>
      </c>
      <c r="D21" s="3" t="s">
        <v>61</v>
      </c>
      <c r="E21" s="3" t="s">
        <v>63</v>
      </c>
      <c r="F21" s="3" t="s">
        <v>62</v>
      </c>
      <c r="G21" s="3">
        <v>2</v>
      </c>
      <c r="H21" s="3">
        <v>1</v>
      </c>
      <c r="I21" s="21"/>
      <c r="J21" s="20"/>
      <c r="K21" s="5">
        <f t="shared" si="0"/>
        <v>0</v>
      </c>
      <c r="L21" s="5">
        <f t="shared" si="1"/>
        <v>0</v>
      </c>
    </row>
    <row r="22" spans="1:12" ht="54">
      <c r="A22" s="3" t="s">
        <v>64</v>
      </c>
      <c r="B22" s="3">
        <v>1</v>
      </c>
      <c r="C22" s="3">
        <v>56595</v>
      </c>
      <c r="D22" s="3" t="s">
        <v>69</v>
      </c>
      <c r="E22" s="3" t="s">
        <v>71</v>
      </c>
      <c r="F22" s="3" t="s">
        <v>70</v>
      </c>
      <c r="G22" s="3">
        <v>1</v>
      </c>
      <c r="H22" s="3" t="s">
        <v>179</v>
      </c>
      <c r="I22" s="21"/>
      <c r="J22" s="20"/>
      <c r="K22" s="5">
        <f t="shared" si="0"/>
        <v>0</v>
      </c>
      <c r="L22" s="5">
        <f t="shared" si="1"/>
        <v>0</v>
      </c>
    </row>
    <row r="23" spans="1:12" ht="36">
      <c r="A23" s="3" t="s">
        <v>142</v>
      </c>
      <c r="B23" s="3">
        <v>6</v>
      </c>
      <c r="C23" s="3">
        <v>13109</v>
      </c>
      <c r="D23" s="3" t="s">
        <v>73</v>
      </c>
      <c r="E23" s="3" t="s">
        <v>72</v>
      </c>
      <c r="F23" s="3" t="s">
        <v>74</v>
      </c>
      <c r="G23" s="3">
        <v>3</v>
      </c>
      <c r="H23" s="3">
        <v>3</v>
      </c>
      <c r="I23" s="21"/>
      <c r="J23" s="20"/>
      <c r="K23" s="5">
        <f t="shared" si="0"/>
        <v>0</v>
      </c>
      <c r="L23" s="5">
        <f t="shared" si="1"/>
        <v>0</v>
      </c>
    </row>
    <row r="24" spans="1:12" ht="54">
      <c r="A24" s="3" t="s">
        <v>143</v>
      </c>
      <c r="B24" s="3">
        <v>2</v>
      </c>
      <c r="C24" s="3">
        <v>16592</v>
      </c>
      <c r="D24" s="3" t="s">
        <v>75</v>
      </c>
      <c r="E24" s="3" t="s">
        <v>76</v>
      </c>
      <c r="F24" s="3" t="s">
        <v>77</v>
      </c>
      <c r="G24" s="3">
        <v>1</v>
      </c>
      <c r="H24" s="3">
        <v>1</v>
      </c>
      <c r="I24" s="21"/>
      <c r="J24" s="20"/>
      <c r="K24" s="5">
        <f t="shared" si="0"/>
        <v>0</v>
      </c>
      <c r="L24" s="5">
        <f t="shared" si="1"/>
        <v>0</v>
      </c>
    </row>
    <row r="25" spans="1:12" ht="54">
      <c r="A25" s="3" t="s">
        <v>144</v>
      </c>
      <c r="B25" s="3">
        <v>2</v>
      </c>
      <c r="C25" s="3">
        <v>50011</v>
      </c>
      <c r="D25" s="3" t="s">
        <v>79</v>
      </c>
      <c r="E25" s="3" t="s">
        <v>78</v>
      </c>
      <c r="F25" s="3" t="s">
        <v>80</v>
      </c>
      <c r="G25" s="3">
        <v>1</v>
      </c>
      <c r="H25" s="3">
        <v>1</v>
      </c>
      <c r="I25" s="21"/>
      <c r="J25" s="20"/>
      <c r="K25" s="5">
        <f t="shared" si="0"/>
        <v>0</v>
      </c>
      <c r="L25" s="5">
        <f t="shared" si="1"/>
        <v>0</v>
      </c>
    </row>
    <row r="26" spans="1:12" ht="36">
      <c r="A26" s="3" t="s">
        <v>145</v>
      </c>
      <c r="B26" s="3">
        <v>6</v>
      </c>
      <c r="C26" s="3">
        <v>11344</v>
      </c>
      <c r="D26" s="3" t="s">
        <v>82</v>
      </c>
      <c r="E26" s="3" t="s">
        <v>81</v>
      </c>
      <c r="F26" s="3" t="s">
        <v>83</v>
      </c>
      <c r="G26" s="3">
        <v>3</v>
      </c>
      <c r="H26" s="3">
        <v>3</v>
      </c>
      <c r="I26" s="21"/>
      <c r="J26" s="20"/>
      <c r="K26" s="5">
        <f t="shared" si="0"/>
        <v>0</v>
      </c>
      <c r="L26" s="5">
        <f t="shared" si="1"/>
        <v>0</v>
      </c>
    </row>
    <row r="27" spans="1:12" ht="36">
      <c r="A27" s="3" t="s">
        <v>146</v>
      </c>
      <c r="B27" s="3">
        <v>1</v>
      </c>
      <c r="C27" s="3">
        <v>56882</v>
      </c>
      <c r="D27" s="3" t="s">
        <v>84</v>
      </c>
      <c r="E27" s="3" t="s">
        <v>86</v>
      </c>
      <c r="F27" s="3" t="s">
        <v>85</v>
      </c>
      <c r="G27" s="3">
        <v>1</v>
      </c>
      <c r="H27" s="3" t="s">
        <v>179</v>
      </c>
      <c r="I27" s="21"/>
      <c r="J27" s="20"/>
      <c r="K27" s="5">
        <f t="shared" si="0"/>
        <v>0</v>
      </c>
      <c r="L27" s="5">
        <f t="shared" si="1"/>
        <v>0</v>
      </c>
    </row>
    <row r="28" spans="1:12" ht="36">
      <c r="A28" s="3" t="s">
        <v>147</v>
      </c>
      <c r="B28" s="4">
        <v>4</v>
      </c>
      <c r="C28" s="4">
        <v>13087</v>
      </c>
      <c r="D28" s="4" t="s">
        <v>87</v>
      </c>
      <c r="E28" s="4" t="s">
        <v>89</v>
      </c>
      <c r="F28" s="4" t="s">
        <v>88</v>
      </c>
      <c r="G28" s="3">
        <v>2</v>
      </c>
      <c r="H28" s="3">
        <v>2</v>
      </c>
      <c r="I28" s="21"/>
      <c r="J28" s="20"/>
      <c r="K28" s="5">
        <f t="shared" si="0"/>
        <v>0</v>
      </c>
      <c r="L28" s="5">
        <f t="shared" si="1"/>
        <v>0</v>
      </c>
    </row>
    <row r="29" spans="1:12" ht="36">
      <c r="A29" s="3" t="s">
        <v>148</v>
      </c>
      <c r="B29" s="3">
        <v>2</v>
      </c>
      <c r="C29" s="3">
        <v>47309</v>
      </c>
      <c r="D29" s="3" t="s">
        <v>90</v>
      </c>
      <c r="E29" s="3" t="s">
        <v>92</v>
      </c>
      <c r="F29" s="3" t="s">
        <v>91</v>
      </c>
      <c r="G29" s="3">
        <v>1</v>
      </c>
      <c r="H29" s="3">
        <v>1</v>
      </c>
      <c r="I29" s="21"/>
      <c r="J29" s="20"/>
      <c r="K29" s="5">
        <f t="shared" si="0"/>
        <v>0</v>
      </c>
      <c r="L29" s="5">
        <f t="shared" si="1"/>
        <v>0</v>
      </c>
    </row>
    <row r="30" spans="1:12" ht="36">
      <c r="A30" s="3" t="s">
        <v>149</v>
      </c>
      <c r="B30" s="3">
        <v>2</v>
      </c>
      <c r="C30" s="3">
        <v>30755</v>
      </c>
      <c r="D30" s="3" t="s">
        <v>93</v>
      </c>
      <c r="E30" s="3" t="s">
        <v>132</v>
      </c>
      <c r="F30" s="3" t="s">
        <v>94</v>
      </c>
      <c r="G30" s="3">
        <v>1</v>
      </c>
      <c r="H30" s="3">
        <v>1</v>
      </c>
      <c r="I30" s="21"/>
      <c r="J30" s="20"/>
      <c r="K30" s="5">
        <f t="shared" si="0"/>
        <v>0</v>
      </c>
      <c r="L30" s="5">
        <f t="shared" si="1"/>
        <v>0</v>
      </c>
    </row>
    <row r="31" spans="1:12" ht="36">
      <c r="A31" s="3" t="s">
        <v>150</v>
      </c>
      <c r="B31" s="3">
        <v>2</v>
      </c>
      <c r="C31" s="3">
        <v>56553</v>
      </c>
      <c r="D31" s="3" t="s">
        <v>96</v>
      </c>
      <c r="E31" s="3" t="s">
        <v>55</v>
      </c>
      <c r="F31" s="3" t="s">
        <v>95</v>
      </c>
      <c r="G31" s="3">
        <v>1</v>
      </c>
      <c r="H31" s="3">
        <v>1</v>
      </c>
      <c r="I31" s="21"/>
      <c r="J31" s="20"/>
      <c r="K31" s="5">
        <f t="shared" si="0"/>
        <v>0</v>
      </c>
      <c r="L31" s="5">
        <f t="shared" si="1"/>
        <v>0</v>
      </c>
    </row>
    <row r="32" spans="1:12" ht="36">
      <c r="A32" s="3" t="s">
        <v>151</v>
      </c>
      <c r="B32" s="3">
        <v>1</v>
      </c>
      <c r="C32" s="3">
        <v>12704</v>
      </c>
      <c r="D32" s="3" t="s">
        <v>97</v>
      </c>
      <c r="E32" s="3" t="s">
        <v>98</v>
      </c>
      <c r="F32" s="3" t="s">
        <v>99</v>
      </c>
      <c r="G32" s="3">
        <v>1</v>
      </c>
      <c r="H32" s="3" t="s">
        <v>179</v>
      </c>
      <c r="I32" s="21"/>
      <c r="J32" s="20"/>
      <c r="K32" s="5">
        <f t="shared" si="0"/>
        <v>0</v>
      </c>
      <c r="L32" s="5">
        <f t="shared" si="1"/>
        <v>0</v>
      </c>
    </row>
    <row r="33" spans="1:12" ht="36">
      <c r="A33" s="3" t="s">
        <v>152</v>
      </c>
      <c r="B33" s="3">
        <v>2</v>
      </c>
      <c r="C33" s="3">
        <v>17858</v>
      </c>
      <c r="D33" s="3" t="s">
        <v>101</v>
      </c>
      <c r="E33" s="3" t="s">
        <v>100</v>
      </c>
      <c r="F33" s="3" t="s">
        <v>102</v>
      </c>
      <c r="G33" s="3">
        <v>1</v>
      </c>
      <c r="H33" s="3">
        <v>1</v>
      </c>
      <c r="I33" s="21"/>
      <c r="J33" s="20"/>
      <c r="K33" s="5">
        <f t="shared" si="0"/>
        <v>0</v>
      </c>
      <c r="L33" s="5">
        <f t="shared" si="1"/>
        <v>0</v>
      </c>
    </row>
    <row r="34" spans="1:12" ht="36">
      <c r="A34" s="3" t="s">
        <v>153</v>
      </c>
      <c r="B34" s="3">
        <v>6</v>
      </c>
      <c r="C34" s="3">
        <v>17948</v>
      </c>
      <c r="D34" s="3" t="s">
        <v>104</v>
      </c>
      <c r="E34" s="3" t="s">
        <v>103</v>
      </c>
      <c r="F34" s="3" t="s">
        <v>105</v>
      </c>
      <c r="G34" s="3">
        <v>3</v>
      </c>
      <c r="H34" s="3">
        <v>3</v>
      </c>
      <c r="I34" s="21"/>
      <c r="J34" s="20"/>
      <c r="K34" s="5">
        <f t="shared" si="0"/>
        <v>0</v>
      </c>
      <c r="L34" s="5">
        <f t="shared" si="1"/>
        <v>0</v>
      </c>
    </row>
    <row r="35" spans="1:12" ht="36">
      <c r="A35" s="3" t="s">
        <v>154</v>
      </c>
      <c r="B35" s="3">
        <v>2</v>
      </c>
      <c r="C35" s="3">
        <v>59077</v>
      </c>
      <c r="D35" s="3" t="s">
        <v>106</v>
      </c>
      <c r="E35" s="3" t="s">
        <v>108</v>
      </c>
      <c r="F35" s="3" t="s">
        <v>107</v>
      </c>
      <c r="G35" s="3">
        <v>1</v>
      </c>
      <c r="H35" s="3">
        <v>1</v>
      </c>
      <c r="I35" s="21"/>
      <c r="J35" s="20"/>
      <c r="K35" s="5">
        <f t="shared" si="0"/>
        <v>0</v>
      </c>
      <c r="L35" s="5">
        <f t="shared" si="1"/>
        <v>0</v>
      </c>
    </row>
    <row r="36" spans="1:12" ht="55.5" customHeight="1">
      <c r="A36" s="3" t="s">
        <v>155</v>
      </c>
      <c r="B36" s="3">
        <v>4</v>
      </c>
      <c r="C36" s="3">
        <v>56199</v>
      </c>
      <c r="D36" s="3" t="s">
        <v>110</v>
      </c>
      <c r="E36" s="3" t="s">
        <v>109</v>
      </c>
      <c r="F36" s="3" t="s">
        <v>111</v>
      </c>
      <c r="G36" s="3">
        <v>2</v>
      </c>
      <c r="H36" s="3">
        <v>2</v>
      </c>
      <c r="I36" s="21"/>
      <c r="J36" s="20"/>
      <c r="K36" s="5">
        <f t="shared" si="0"/>
        <v>0</v>
      </c>
      <c r="L36" s="5">
        <f t="shared" si="1"/>
        <v>0</v>
      </c>
    </row>
    <row r="37" spans="1:12" ht="68.25" customHeight="1">
      <c r="A37" s="3" t="s">
        <v>156</v>
      </c>
      <c r="B37" s="3">
        <v>2</v>
      </c>
      <c r="C37" s="3">
        <v>54862</v>
      </c>
      <c r="D37" s="3" t="s">
        <v>112</v>
      </c>
      <c r="E37" s="3" t="s">
        <v>109</v>
      </c>
      <c r="F37" s="3" t="s">
        <v>113</v>
      </c>
      <c r="G37" s="3">
        <v>1</v>
      </c>
      <c r="H37" s="3">
        <v>1</v>
      </c>
      <c r="I37" s="21"/>
      <c r="J37" s="20"/>
      <c r="K37" s="5">
        <f t="shared" si="0"/>
        <v>0</v>
      </c>
      <c r="L37" s="5">
        <f t="shared" si="1"/>
        <v>0</v>
      </c>
    </row>
    <row r="38" spans="1:12" ht="36">
      <c r="A38" s="3" t="s">
        <v>157</v>
      </c>
      <c r="B38" s="3">
        <v>1</v>
      </c>
      <c r="C38" s="3">
        <v>44184</v>
      </c>
      <c r="D38" s="3" t="s">
        <v>115</v>
      </c>
      <c r="E38" s="3" t="s">
        <v>114</v>
      </c>
      <c r="F38" s="3" t="s">
        <v>116</v>
      </c>
      <c r="G38" s="3">
        <v>1</v>
      </c>
      <c r="H38" s="3" t="s">
        <v>179</v>
      </c>
      <c r="I38" s="21"/>
      <c r="J38" s="20"/>
      <c r="K38" s="5">
        <f t="shared" si="0"/>
        <v>0</v>
      </c>
      <c r="L38" s="5">
        <f t="shared" si="1"/>
        <v>0</v>
      </c>
    </row>
    <row r="39" spans="1:12" ht="36">
      <c r="A39" s="3" t="s">
        <v>158</v>
      </c>
      <c r="B39" s="3">
        <v>2</v>
      </c>
      <c r="C39" s="3">
        <v>44191</v>
      </c>
      <c r="D39" s="3" t="s">
        <v>118</v>
      </c>
      <c r="E39" s="3" t="s">
        <v>117</v>
      </c>
      <c r="F39" s="3" t="s">
        <v>119</v>
      </c>
      <c r="G39" s="3">
        <v>1</v>
      </c>
      <c r="H39" s="3">
        <v>1</v>
      </c>
      <c r="I39" s="21"/>
      <c r="J39" s="20"/>
      <c r="K39" s="5">
        <f t="shared" si="0"/>
        <v>0</v>
      </c>
      <c r="L39" s="5">
        <f t="shared" si="1"/>
        <v>0</v>
      </c>
    </row>
    <row r="40" spans="1:12" ht="36">
      <c r="A40" s="3" t="s">
        <v>159</v>
      </c>
      <c r="B40" s="3" t="s">
        <v>172</v>
      </c>
      <c r="C40" s="3">
        <v>11982</v>
      </c>
      <c r="D40" s="3" t="s">
        <v>121</v>
      </c>
      <c r="E40" s="3" t="s">
        <v>120</v>
      </c>
      <c r="F40" s="3" t="s">
        <v>122</v>
      </c>
      <c r="G40" s="3">
        <v>30</v>
      </c>
      <c r="H40" s="3">
        <v>30</v>
      </c>
      <c r="I40" s="21"/>
      <c r="J40" s="20"/>
      <c r="K40" s="5">
        <f t="shared" si="0"/>
        <v>0</v>
      </c>
      <c r="L40" s="5">
        <f t="shared" si="1"/>
        <v>0</v>
      </c>
    </row>
    <row r="41" spans="1:12" ht="36">
      <c r="A41" s="3" t="s">
        <v>160</v>
      </c>
      <c r="B41" s="3">
        <v>1</v>
      </c>
      <c r="C41" s="3">
        <v>11339</v>
      </c>
      <c r="D41" s="3" t="s">
        <v>123</v>
      </c>
      <c r="E41" s="3" t="s">
        <v>44</v>
      </c>
      <c r="F41" s="3" t="s">
        <v>124</v>
      </c>
      <c r="G41" s="3">
        <v>1</v>
      </c>
      <c r="H41" s="3" t="s">
        <v>179</v>
      </c>
      <c r="I41" s="21"/>
      <c r="J41" s="20"/>
      <c r="K41" s="5">
        <f t="shared" si="0"/>
        <v>0</v>
      </c>
      <c r="L41" s="5">
        <f t="shared" si="1"/>
        <v>0</v>
      </c>
    </row>
    <row r="42" spans="1:12" s="7" customFormat="1" ht="36">
      <c r="A42" s="3" t="s">
        <v>161</v>
      </c>
      <c r="B42" s="4">
        <v>1</v>
      </c>
      <c r="C42" s="4">
        <v>60040</v>
      </c>
      <c r="D42" s="4" t="s">
        <v>53</v>
      </c>
      <c r="E42" s="4" t="s">
        <v>55</v>
      </c>
      <c r="F42" s="4" t="s">
        <v>125</v>
      </c>
      <c r="G42" s="4">
        <v>1</v>
      </c>
      <c r="H42" s="4" t="s">
        <v>179</v>
      </c>
      <c r="I42" s="22"/>
      <c r="J42" s="23"/>
      <c r="K42" s="5">
        <f t="shared" si="0"/>
        <v>0</v>
      </c>
      <c r="L42" s="5">
        <f t="shared" si="1"/>
        <v>0</v>
      </c>
    </row>
    <row r="43" spans="1:12" s="7" customFormat="1" ht="38.25" customHeight="1">
      <c r="A43" s="3" t="s">
        <v>162</v>
      </c>
      <c r="B43" s="4">
        <v>2</v>
      </c>
      <c r="C43" s="4">
        <v>41720</v>
      </c>
      <c r="D43" s="4" t="s">
        <v>126</v>
      </c>
      <c r="E43" s="4" t="s">
        <v>58</v>
      </c>
      <c r="F43" s="4" t="s">
        <v>57</v>
      </c>
      <c r="G43" s="4">
        <v>1</v>
      </c>
      <c r="H43" s="4">
        <v>1</v>
      </c>
      <c r="I43" s="22"/>
      <c r="J43" s="23"/>
      <c r="K43" s="5">
        <f t="shared" si="0"/>
        <v>0</v>
      </c>
      <c r="L43" s="5">
        <f t="shared" si="1"/>
        <v>0</v>
      </c>
    </row>
    <row r="44" spans="1:12" ht="36">
      <c r="A44" s="3" t="s">
        <v>163</v>
      </c>
      <c r="B44" s="3">
        <v>2</v>
      </c>
      <c r="C44" s="3">
        <v>57111</v>
      </c>
      <c r="D44" s="3" t="s">
        <v>127</v>
      </c>
      <c r="E44" s="3" t="s">
        <v>129</v>
      </c>
      <c r="F44" s="3" t="s">
        <v>128</v>
      </c>
      <c r="G44" s="3">
        <v>1</v>
      </c>
      <c r="H44" s="3">
        <v>1</v>
      </c>
      <c r="I44" s="21"/>
      <c r="J44" s="20"/>
      <c r="K44" s="5">
        <f t="shared" si="0"/>
        <v>0</v>
      </c>
      <c r="L44" s="5">
        <f t="shared" si="1"/>
        <v>0</v>
      </c>
    </row>
    <row r="45" spans="1:12" ht="36">
      <c r="A45" s="3" t="s">
        <v>164</v>
      </c>
      <c r="B45" s="3">
        <v>4</v>
      </c>
      <c r="C45" s="3">
        <v>30755</v>
      </c>
      <c r="D45" s="3" t="s">
        <v>130</v>
      </c>
      <c r="E45" s="3" t="s">
        <v>132</v>
      </c>
      <c r="F45" s="3" t="s">
        <v>131</v>
      </c>
      <c r="G45" s="3">
        <v>2</v>
      </c>
      <c r="H45" s="3">
        <v>2</v>
      </c>
      <c r="I45" s="21"/>
      <c r="J45" s="20"/>
      <c r="K45" s="5">
        <f t="shared" si="0"/>
        <v>0</v>
      </c>
      <c r="L45" s="5">
        <f t="shared" si="1"/>
        <v>0</v>
      </c>
    </row>
    <row r="46" spans="1:12" ht="36">
      <c r="A46" s="3" t="s">
        <v>165</v>
      </c>
      <c r="B46" s="3">
        <v>4</v>
      </c>
      <c r="C46" s="3">
        <v>56553</v>
      </c>
      <c r="D46" s="3" t="s">
        <v>133</v>
      </c>
      <c r="E46" s="3" t="s">
        <v>55</v>
      </c>
      <c r="F46" s="3" t="s">
        <v>134</v>
      </c>
      <c r="G46" s="3">
        <v>2</v>
      </c>
      <c r="H46" s="3">
        <v>2</v>
      </c>
      <c r="I46" s="21"/>
      <c r="J46" s="20"/>
      <c r="K46" s="5">
        <f t="shared" si="0"/>
        <v>0</v>
      </c>
      <c r="L46" s="5">
        <f t="shared" si="1"/>
        <v>0</v>
      </c>
    </row>
    <row r="47" spans="1:12" ht="54">
      <c r="A47" s="3" t="s">
        <v>166</v>
      </c>
      <c r="B47" s="3">
        <v>4</v>
      </c>
      <c r="C47" s="3">
        <v>11792</v>
      </c>
      <c r="D47" s="3" t="s">
        <v>135</v>
      </c>
      <c r="E47" s="3" t="s">
        <v>136</v>
      </c>
      <c r="F47" s="3" t="s">
        <v>137</v>
      </c>
      <c r="G47" s="3">
        <v>2</v>
      </c>
      <c r="H47" s="3">
        <v>2</v>
      </c>
      <c r="I47" s="21"/>
      <c r="J47" s="20"/>
      <c r="K47" s="5">
        <f t="shared" si="0"/>
        <v>0</v>
      </c>
      <c r="L47" s="5">
        <f t="shared" si="1"/>
        <v>0</v>
      </c>
    </row>
    <row r="48" spans="1:12" ht="36">
      <c r="A48" s="3" t="s">
        <v>167</v>
      </c>
      <c r="B48" s="3">
        <v>1</v>
      </c>
      <c r="C48" s="3">
        <v>12776</v>
      </c>
      <c r="D48" s="3" t="s">
        <v>138</v>
      </c>
      <c r="E48" s="3" t="s">
        <v>108</v>
      </c>
      <c r="F48" s="3" t="s">
        <v>139</v>
      </c>
      <c r="G48" s="3">
        <v>1</v>
      </c>
      <c r="H48" s="3" t="s">
        <v>179</v>
      </c>
      <c r="I48" s="21"/>
      <c r="J48" s="20"/>
      <c r="K48" s="5">
        <f t="shared" si="0"/>
        <v>0</v>
      </c>
      <c r="L48" s="5">
        <f t="shared" si="1"/>
        <v>0</v>
      </c>
    </row>
    <row r="49" spans="1:12" ht="36">
      <c r="A49" s="3" t="s">
        <v>168</v>
      </c>
      <c r="B49" s="3">
        <v>2</v>
      </c>
      <c r="C49" s="3">
        <v>44312</v>
      </c>
      <c r="D49" s="3" t="s">
        <v>140</v>
      </c>
      <c r="E49" s="3" t="s">
        <v>114</v>
      </c>
      <c r="F49" s="3" t="s">
        <v>141</v>
      </c>
      <c r="G49" s="3">
        <v>1</v>
      </c>
      <c r="H49" s="3">
        <v>1</v>
      </c>
      <c r="I49" s="21"/>
      <c r="J49" s="20"/>
      <c r="K49" s="5">
        <f t="shared" si="0"/>
        <v>0</v>
      </c>
      <c r="L49" s="5">
        <f t="shared" si="1"/>
        <v>0</v>
      </c>
    </row>
    <row r="50" spans="1:12" ht="35.2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  <c r="L50" s="5">
        <f>SUM(L6:L49)</f>
        <v>0</v>
      </c>
    </row>
    <row r="52" ht="18">
      <c r="I52" s="9"/>
    </row>
    <row r="53" spans="1:9" ht="18">
      <c r="A53" s="10"/>
      <c r="I53" s="9"/>
    </row>
  </sheetData>
  <sheetProtection password="DDB4" sheet="1" formatCells="0" formatColumns="0" formatRows="0" insertColumns="0" insertRows="0" insertHyperlinks="0" deleteColumns="0" deleteRows="0" sort="0" autoFilter="0" pivotTables="0"/>
  <mergeCells count="3">
    <mergeCell ref="A3:L3"/>
    <mergeCell ref="A50:K50"/>
    <mergeCell ref="J2:L2"/>
  </mergeCells>
  <printOptions/>
  <pageMargins left="0.25" right="0.25" top="0.75" bottom="0.75" header="0.3" footer="0.3"/>
  <pageSetup fitToHeight="1" fitToWidth="1" horizontalDpi="600" verticalDpi="600" orientation="portrait" paperSize="9" scale="34" r:id="rId1"/>
  <headerFooter>
    <oddFooter xml:space="preserve">&amp;C                                                                                       Seite &amp;P \ &amp;N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Spindler Manfred</dc:creator>
  <cp:keywords/>
  <dc:description/>
  <cp:lastModifiedBy>Karolina Korzeniewska</cp:lastModifiedBy>
  <cp:lastPrinted>2020-07-15T11:35:54Z</cp:lastPrinted>
  <dcterms:created xsi:type="dcterms:W3CDTF">2015-06-18T08:26:14Z</dcterms:created>
  <dcterms:modified xsi:type="dcterms:W3CDTF">2020-07-15T11:56:37Z</dcterms:modified>
  <cp:category/>
  <cp:version/>
  <cp:contentType/>
  <cp:contentStatus/>
</cp:coreProperties>
</file>